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7" rupBuild="27726"/>
  <workbookPr dateCompatibility="0"/>
  <mc:AlternateContent xmlns:mc="http://schemas.openxmlformats.org/markup-compatibility/2006">
    <mc:Choice Requires="x15">
      <x15ac:absPath xmlns:x15ac="http://schemas.microsoft.com/office/spreadsheetml/2010/11/ac" url="C:\Users\Usuario\Desktop\3ER TRIMESTRE 2024\1.3 INFORMACION EN MATERIA DE DISCIPLINA FINANCIERA\"/>
    </mc:Choice>
  </mc:AlternateContent>
  <xr:revisionPtr revIDLastSave="0" documentId="8_{49FA0489-A3EF-4D50-8ADF-8729A15A0A9A}" xr6:coauthVersionLast="47" xr6:coauthVersionMax="47" xr10:uidLastSave="{00000000-0000-0000-0000-000000000000}"/>
  <bookViews>
    <workbookView xWindow="-120" yWindow="-120" windowWidth="29040" windowHeight="15720" xr2:uid="{27B076DF-102F-43ED-993C-71C9EA7DC716}"/>
  </bookViews>
  <sheets>
    <sheet name="F5_EAID" sheetId="1" r:id="rId1"/>
  </sheets>
  <definedNames>
    <definedName name="_xlnm.Print_Titles" localSheetId="0">F5_EAID!$1:$7</definedName>
  </definedNames>
  <calcPr calcId="191029" fullCalcOnLoad="1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purl.oclc.org/ooxml/spreadsheetml/main">
  <c r="H69" i="1" l="1"/>
  <c r="H75" i="1"/>
  <c r="H74" i="1"/>
  <c r="H76" i="1"/>
  <c r="E69" i="1"/>
  <c r="E68" i="1" s="1"/>
  <c r="E75" i="1"/>
  <c r="E74" i="1"/>
  <c r="E63" i="1"/>
  <c r="E64" i="1"/>
  <c r="E62" i="1"/>
  <c r="E61" i="1"/>
  <c r="E60" i="1" s="1"/>
  <c r="E57" i="1"/>
  <c r="E58" i="1"/>
  <c r="E59" i="1"/>
  <c r="E56" i="1"/>
  <c r="E48" i="1"/>
  <c r="E49" i="1"/>
  <c r="E50" i="1"/>
  <c r="E51" i="1"/>
  <c r="E52" i="1"/>
  <c r="E53" i="1"/>
  <c r="E54" i="1"/>
  <c r="E47" i="1"/>
  <c r="E46" i="1" s="1"/>
  <c r="E66" i="1" s="1"/>
  <c r="E39" i="1"/>
  <c r="E38" i="1"/>
  <c r="E36" i="1"/>
  <c r="E35" i="1"/>
  <c r="E30" i="1"/>
  <c r="E31" i="1"/>
  <c r="E32" i="1"/>
  <c r="E33" i="1"/>
  <c r="E34" i="1"/>
  <c r="E29" i="1"/>
  <c r="E28" i="1" s="1"/>
  <c r="E18" i="1"/>
  <c r="E16" i="1" s="1"/>
  <c r="E19" i="1"/>
  <c r="E20" i="1"/>
  <c r="E21" i="1"/>
  <c r="E22" i="1"/>
  <c r="E23" i="1"/>
  <c r="E24" i="1"/>
  <c r="E25" i="1"/>
  <c r="E26" i="1"/>
  <c r="E27" i="1"/>
  <c r="E17" i="1"/>
  <c r="E10" i="1"/>
  <c r="E11" i="1"/>
  <c r="E12" i="1"/>
  <c r="E13" i="1"/>
  <c r="E14" i="1"/>
  <c r="E15" i="1"/>
  <c r="E9" i="1"/>
  <c r="H64" i="1"/>
  <c r="H63" i="1"/>
  <c r="H62" i="1"/>
  <c r="H61" i="1"/>
  <c r="H59" i="1"/>
  <c r="H58" i="1"/>
  <c r="H57" i="1"/>
  <c r="H55" i="1" s="1"/>
  <c r="H66" i="1" s="1"/>
  <c r="H56" i="1"/>
  <c r="H48" i="1"/>
  <c r="H49" i="1"/>
  <c r="H50" i="1"/>
  <c r="H51" i="1"/>
  <c r="H52" i="1"/>
  <c r="H53" i="1"/>
  <c r="H54" i="1"/>
  <c r="H47" i="1"/>
  <c r="H39" i="1"/>
  <c r="H38" i="1"/>
  <c r="H37" i="1" s="1"/>
  <c r="H36" i="1"/>
  <c r="H35" i="1" s="1"/>
  <c r="H30" i="1"/>
  <c r="H31" i="1"/>
  <c r="H32" i="1"/>
  <c r="H33" i="1"/>
  <c r="H34" i="1"/>
  <c r="H29" i="1"/>
  <c r="H28" i="1" s="1"/>
  <c r="H18" i="1"/>
  <c r="H19" i="1"/>
  <c r="H20" i="1"/>
  <c r="H21" i="1"/>
  <c r="H16" i="1" s="1"/>
  <c r="H22" i="1"/>
  <c r="H23" i="1"/>
  <c r="H24" i="1"/>
  <c r="H25" i="1"/>
  <c r="H26" i="1"/>
  <c r="H27" i="1"/>
  <c r="H17" i="1"/>
  <c r="H10" i="1"/>
  <c r="H11" i="1"/>
  <c r="H12" i="1"/>
  <c r="H13" i="1"/>
  <c r="H14" i="1"/>
  <c r="H15" i="1"/>
  <c r="H9" i="1"/>
  <c r="D76" i="1"/>
  <c r="F76" i="1"/>
  <c r="G76" i="1"/>
  <c r="C76" i="1"/>
  <c r="D68" i="1"/>
  <c r="F68" i="1"/>
  <c r="G68" i="1"/>
  <c r="H68" i="1"/>
  <c r="C68" i="1"/>
  <c r="D60" i="1"/>
  <c r="F60" i="1"/>
  <c r="G60" i="1"/>
  <c r="D55" i="1"/>
  <c r="F55" i="1"/>
  <c r="G55" i="1"/>
  <c r="D46" i="1"/>
  <c r="F46" i="1"/>
  <c r="G46" i="1"/>
  <c r="C60" i="1"/>
  <c r="C55" i="1"/>
  <c r="C46" i="1"/>
  <c r="C66" i="1" s="1"/>
  <c r="D37" i="1"/>
  <c r="D41" i="1" s="1"/>
  <c r="D71" i="1" s="1"/>
  <c r="F37" i="1"/>
  <c r="G37" i="1"/>
  <c r="D35" i="1"/>
  <c r="F35" i="1"/>
  <c r="G35" i="1"/>
  <c r="D28" i="1"/>
  <c r="F28" i="1"/>
  <c r="G28" i="1"/>
  <c r="D16" i="1"/>
  <c r="F16" i="1"/>
  <c r="F41" i="1" s="1"/>
  <c r="F71" i="1" s="1"/>
  <c r="G16" i="1"/>
  <c r="G41" i="1" s="1"/>
  <c r="G71" i="1" s="1"/>
  <c r="C37" i="1"/>
  <c r="C41" i="1" s="1"/>
  <c r="C71" i="1" s="1"/>
  <c r="C35" i="1"/>
  <c r="C28" i="1"/>
  <c r="C16" i="1"/>
  <c r="E76" i="1"/>
  <c r="E37" i="1"/>
  <c r="H60" i="1"/>
  <c r="G66" i="1"/>
  <c r="D66" i="1"/>
  <c r="E55" i="1"/>
  <c r="F66" i="1"/>
  <c r="H46" i="1"/>
  <c r="E41" i="1" l="1"/>
  <c r="E71" i="1" s="1"/>
  <c r="H41" i="1"/>
  <c r="H71" i="1" s="1"/>
</calcChain>
</file>

<file path=xl/sharedStrings.xml><?xml version="1.0" encoding="utf-8"?>
<sst xmlns="http://purl.oclc.org/ooxml/spreadsheetml/main" count="75" uniqueCount="75">
  <si>
    <t>Estado Analítico de Ingresos Detallado - LDF</t>
  </si>
  <si>
    <t>(PESOS)</t>
  </si>
  <si>
    <t>Ingreso</t>
  </si>
  <si>
    <t>Diferencia (e)</t>
  </si>
  <si>
    <t>Concepto</t>
  </si>
  <si>
    <t>(c)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</si>
  <si>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</si>
  <si>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</si>
  <si>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</si>
  <si>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</si>
  <si>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</si>
  <si>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</si>
  <si>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</si>
  <si>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</si>
  <si>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</si>
  <si>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</si>
  <si>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</si>
  <si>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</si>
  <si>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</si>
  <si>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</si>
  <si>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</si>
  <si>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</si>
  <si>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</si>
  <si>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</si>
  <si>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</si>
  <si>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</si>
  <si>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</si>
  <si>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</si>
  <si>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</si>
  <si>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</si>
  <si>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</si>
  <si>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</si>
  <si>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</si>
  <si>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</si>
  <si>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</si>
  <si>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</si>
  <si>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</si>
  <si>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</si>
  <si>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</si>
  <si>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</si>
  <si>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</si>
  <si>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</si>
  <si>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</si>
  <si>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</si>
  <si>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</si>
  <si>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</si>
  <si>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</si>
  <si>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</si>
  <si>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</si>
  <si>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</si>
  <si>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</si>
  <si>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</si>
  <si>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</si>
  <si>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</si>
  <si>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</si>
  <si>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</si>
  <si>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</si>
  <si>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</si>
  <si>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</si>
  <si>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</si>
  <si>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</si>
  <si>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</si>
  <si>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</si>
  <si>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</si>
  <si>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</si>
  <si>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</si>
  <si>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</si>
  <si>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</si>
  <si>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H. Participaciones   (H=h1+h2+h3+h4+h5+h6+h7+h8+h9+h10+h11)</t>
  </si>
  <si>
    <t>I. Total de Ingresos de Libre Disposición  (I=A+B+C+D+E+F+G+H+I+J+K+L)</t>
  </si>
  <si>
    <t>G. Ingresos por Ventas de Bienes y Prestación Servicios</t>
  </si>
  <si>
    <t>J. Transferencias y Asignaciones</t>
  </si>
  <si>
    <t>D.  Transferencias, Asignaciones, Subsidios y Subvenciones,
y Pensiones y Jubilaciones</t>
  </si>
  <si>
    <t>MUNICIPIO DE FRANCISCO I. MADERO, HIDALGO (a)</t>
  </si>
  <si>
    <t>Del 1 de Enero al 30 de Septiembre de 2024 (b)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</si>
</sst>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#,##0_ ;[Red]\-#,##0\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8">
    <border>
      <start/>
      <end/>
      <top/>
      <bottom/>
      <diagonal/>
    </border>
    <border>
      <start style="medium">
        <color indexed="64"/>
      </start>
      <end style="medium">
        <color indexed="64"/>
      </end>
      <top/>
      <bottom/>
      <diagonal/>
    </border>
    <border>
      <start style="medium">
        <color indexed="64"/>
      </start>
      <end/>
      <top style="medium">
        <color indexed="64"/>
      </top>
      <bottom/>
      <diagonal/>
    </border>
    <border>
      <start style="medium">
        <color indexed="64"/>
      </start>
      <end/>
      <top/>
      <bottom/>
      <diagonal/>
    </border>
    <border>
      <start style="medium">
        <color indexed="64"/>
      </start>
      <end/>
      <top/>
      <bottom style="medium">
        <color indexed="64"/>
      </bottom>
      <diagonal/>
    </border>
    <border>
      <start style="medium">
        <color indexed="64"/>
      </start>
      <end style="medium">
        <color indexed="64"/>
      </end>
      <top/>
      <bottom style="medium">
        <color indexed="64"/>
      </bottom>
      <diagonal/>
    </border>
    <border>
      <start style="medium">
        <color indexed="64"/>
      </start>
      <end style="medium">
        <color indexed="64"/>
      </end>
      <top/>
      <bottom style="thin">
        <color indexed="64"/>
      </bottom>
      <diagonal/>
    </border>
    <border>
      <start/>
      <end style="medium">
        <color indexed="64"/>
      </end>
      <top/>
      <bottom/>
      <diagonal/>
    </border>
    <border>
      <start/>
      <end style="medium">
        <color indexed="64"/>
      </end>
      <top/>
      <bottom style="thin">
        <color indexed="64"/>
      </bottom>
      <diagonal/>
    </border>
    <border>
      <start/>
      <end style="medium">
        <color indexed="64"/>
      </end>
      <top/>
      <bottom style="medium">
        <color indexed="64"/>
      </bottom>
      <diagonal/>
    </border>
    <border>
      <start style="medium">
        <color indexed="64"/>
      </start>
      <end style="medium">
        <color indexed="64"/>
      </end>
      <top style="medium">
        <color indexed="64"/>
      </top>
      <bottom/>
      <diagonal/>
    </border>
    <border>
      <start/>
      <end/>
      <top style="medium">
        <color indexed="64"/>
      </top>
      <bottom/>
      <diagonal/>
    </border>
    <border>
      <start/>
      <end style="medium">
        <color indexed="64"/>
      </end>
      <top style="medium">
        <color indexed="64"/>
      </top>
      <bottom/>
      <diagonal/>
    </border>
    <border>
      <start/>
      <end/>
      <top/>
      <bottom style="medium">
        <color indexed="64"/>
      </bottom>
      <diagonal/>
    </border>
    <border>
      <start style="medium">
        <color indexed="64"/>
      </start>
      <end/>
      <top style="medium">
        <color indexed="64"/>
      </top>
      <bottom style="medium">
        <color indexed="64"/>
      </bottom>
      <diagonal/>
    </border>
    <border>
      <start/>
      <end/>
      <top style="medium">
        <color indexed="64"/>
      </top>
      <bottom style="medium">
        <color indexed="64"/>
      </bottom>
      <diagonal/>
    </border>
    <border>
      <start/>
      <end style="medium">
        <color indexed="64"/>
      </end>
      <top style="medium">
        <color indexed="64"/>
      </top>
      <bottom style="medium">
        <color indexed="64"/>
      </bottom>
      <diagonal/>
    </border>
    <border>
      <start style="medium">
        <color rgb="FF000000"/>
      </start>
      <end style="medium">
        <color indexed="64"/>
      </end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164" fontId="2" fillId="0" borderId="1" xfId="0" applyNumberFormat="1" applyFont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vertical="center"/>
    </xf>
    <xf numFmtId="164" fontId="2" fillId="0" borderId="1" xfId="0" applyNumberFormat="1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left" vertical="center" indent="1"/>
    </xf>
    <xf numFmtId="164" fontId="2" fillId="0" borderId="1" xfId="0" applyNumberFormat="1" applyFont="1" applyBorder="1" applyAlignment="1">
      <alignment horizontal="left" vertical="center" indent="3"/>
    </xf>
    <xf numFmtId="164" fontId="2" fillId="0" borderId="1" xfId="0" applyNumberFormat="1" applyFont="1" applyBorder="1" applyAlignment="1">
      <alignment horizontal="left" vertical="center" wrapText="1" indent="3"/>
    </xf>
    <xf numFmtId="164" fontId="2" fillId="0" borderId="1" xfId="0" applyNumberFormat="1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left" vertical="center" wrapText="1" indent="1"/>
    </xf>
    <xf numFmtId="164" fontId="3" fillId="0" borderId="1" xfId="0" applyNumberFormat="1" applyFont="1" applyBorder="1" applyAlignment="1">
      <alignment vertical="center" wrapText="1"/>
    </xf>
    <xf numFmtId="164" fontId="2" fillId="0" borderId="5" xfId="0" applyNumberFormat="1" applyFont="1" applyBorder="1" applyAlignment="1">
      <alignment horizontal="left" vertical="center" wrapText="1"/>
    </xf>
    <xf numFmtId="164" fontId="2" fillId="0" borderId="6" xfId="0" applyNumberFormat="1" applyFont="1" applyBorder="1" applyAlignment="1">
      <alignment horizontal="left" vertical="center" indent="1"/>
    </xf>
    <xf numFmtId="44" fontId="2" fillId="0" borderId="0" xfId="1" applyFont="1" applyAlignment="1">
      <alignment horizontal="right"/>
    </xf>
    <xf numFmtId="44" fontId="2" fillId="0" borderId="0" xfId="1" applyFont="1"/>
    <xf numFmtId="44" fontId="2" fillId="0" borderId="7" xfId="1" applyFont="1" applyBorder="1" applyAlignment="1">
      <alignment horizontal="right" vertical="center"/>
    </xf>
    <xf numFmtId="44" fontId="2" fillId="0" borderId="7" xfId="1" applyFont="1" applyBorder="1" applyAlignment="1">
      <alignment horizontal="center" vertical="center"/>
    </xf>
    <xf numFmtId="44" fontId="2" fillId="0" borderId="17" xfId="1" applyFont="1" applyBorder="1" applyAlignment="1">
      <alignment horizontal="right" vertical="center"/>
    </xf>
    <xf numFmtId="44" fontId="3" fillId="0" borderId="7" xfId="1" applyFont="1" applyBorder="1" applyAlignment="1">
      <alignment horizontal="right" vertical="center"/>
    </xf>
    <xf numFmtId="44" fontId="3" fillId="0" borderId="17" xfId="1" applyFont="1" applyBorder="1" applyAlignment="1">
      <alignment horizontal="right" vertical="center"/>
    </xf>
    <xf numFmtId="44" fontId="2" fillId="0" borderId="1" xfId="1" applyFont="1" applyBorder="1" applyAlignment="1">
      <alignment vertical="center"/>
    </xf>
    <xf numFmtId="44" fontId="2" fillId="0" borderId="1" xfId="1" applyFont="1" applyBorder="1" applyAlignment="1">
      <alignment horizontal="right" vertical="center"/>
    </xf>
    <xf numFmtId="44" fontId="2" fillId="2" borderId="7" xfId="1" applyFont="1" applyFill="1" applyBorder="1" applyAlignment="1">
      <alignment horizontal="right" vertical="center"/>
    </xf>
    <xf numFmtId="44" fontId="2" fillId="2" borderId="7" xfId="1" applyFont="1" applyFill="1" applyBorder="1" applyAlignment="1">
      <alignment horizontal="center" vertical="center"/>
    </xf>
    <xf numFmtId="44" fontId="2" fillId="0" borderId="7" xfId="1" applyFont="1" applyBorder="1" applyAlignment="1">
      <alignment horizontal="justify" vertical="center"/>
    </xf>
    <xf numFmtId="44" fontId="2" fillId="0" borderId="8" xfId="1" applyFont="1" applyBorder="1" applyAlignment="1">
      <alignment horizontal="right" vertical="center"/>
    </xf>
    <xf numFmtId="44" fontId="2" fillId="0" borderId="8" xfId="1" applyFont="1" applyBorder="1" applyAlignment="1">
      <alignment horizontal="center" vertical="center"/>
    </xf>
    <xf numFmtId="44" fontId="2" fillId="0" borderId="9" xfId="1" applyFont="1" applyBorder="1" applyAlignment="1">
      <alignment horizontal="right" vertical="center"/>
    </xf>
    <xf numFmtId="44" fontId="2" fillId="0" borderId="9" xfId="1" applyFont="1" applyBorder="1" applyAlignment="1">
      <alignment horizontal="justify" vertical="center"/>
    </xf>
    <xf numFmtId="44" fontId="3" fillId="2" borderId="10" xfId="1" applyFont="1" applyFill="1" applyBorder="1" applyAlignment="1">
      <alignment horizontal="center" vertical="center"/>
    </xf>
    <xf numFmtId="44" fontId="3" fillId="2" borderId="1" xfId="1" applyFont="1" applyFill="1" applyBorder="1" applyAlignment="1">
      <alignment horizontal="center" vertical="center"/>
    </xf>
    <xf numFmtId="44" fontId="3" fillId="2" borderId="5" xfId="1" applyFont="1" applyFill="1" applyBorder="1" applyAlignment="1">
      <alignment horizontal="center" vertical="center"/>
    </xf>
    <xf numFmtId="44" fontId="3" fillId="2" borderId="10" xfId="1" applyFont="1" applyFill="1" applyBorder="1" applyAlignment="1">
      <alignment horizontal="center" vertical="center" wrapText="1"/>
    </xf>
    <xf numFmtId="44" fontId="3" fillId="2" borderId="5" xfId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44" fontId="3" fillId="2" borderId="14" xfId="1" applyFont="1" applyFill="1" applyBorder="1" applyAlignment="1">
      <alignment horizontal="center" vertical="center"/>
    </xf>
    <xf numFmtId="44" fontId="3" fillId="2" borderId="15" xfId="1" applyFont="1" applyFill="1" applyBorder="1" applyAlignment="1">
      <alignment horizontal="center" vertical="center"/>
    </xf>
    <xf numFmtId="44" fontId="3" fillId="2" borderId="16" xfId="1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3A248D-8A87-4795-A0E4-01D507DBA285}">
  <sheetPr>
    <pageSetUpPr fitToPage="1"/>
  </sheetPr>
  <dimension ref="B1:H77"/>
  <sheetViews>
    <sheetView tabSelected="1" view="pageBreakPreview" zoomScaleNormal="100" zoomScaleSheetLayoutView="100" workbookViewId="0">
      <pane ySplit="7" topLeftCell="A44" activePane="bottomLeft" state="frozen"/>
      <selection pane="bottomLeft" activeCell="B48" sqref="B48"/>
    </sheetView>
  </sheetViews>
  <sheetFormatPr baseColWidth="10" defaultColWidth="11" defaultRowHeight="12.75" x14ac:dyDescent="0.2"/>
  <cols>
    <col min="1" max="1" width="2.140625" style="1" customWidth="1"/>
    <col min="2" max="2" width="38.7109375" style="1" customWidth="1"/>
    <col min="3" max="3" width="18.140625" style="16" customWidth="1"/>
    <col min="4" max="4" width="18" style="17" customWidth="1"/>
    <col min="5" max="5" width="14.7109375" style="16" customWidth="1"/>
    <col min="6" max="6" width="13.85546875" style="17" customWidth="1"/>
    <col min="7" max="7" width="14.85546875" style="17" customWidth="1"/>
    <col min="8" max="8" width="13.7109375" style="16" customWidth="1"/>
    <col min="9" max="16384" width="11" style="1"/>
  </cols>
  <sheetData>
    <row r="1" spans="2:8" x14ac:dyDescent="0.2">
      <c r="B1" s="37" t="s">
        <v>73</v>
      </c>
      <c r="C1" s="38"/>
      <c r="D1" s="38"/>
      <c r="E1" s="38"/>
      <c r="F1" s="38"/>
      <c r="G1" s="38"/>
      <c r="H1" s="39"/>
    </row>
    <row r="2" spans="2:8" x14ac:dyDescent="0.2">
      <c r="B2" s="40" t="s">
        <v>0</v>
      </c>
      <c r="C2" s="41"/>
      <c r="D2" s="41"/>
      <c r="E2" s="41"/>
      <c r="F2" s="41"/>
      <c r="G2" s="41"/>
      <c r="H2" s="42"/>
    </row>
    <row r="3" spans="2:8" x14ac:dyDescent="0.2">
      <c r="B3" s="40" t="s">
        <v>74</v>
      </c>
      <c r="C3" s="41"/>
      <c r="D3" s="41"/>
      <c r="E3" s="41"/>
      <c r="F3" s="41"/>
      <c r="G3" s="41"/>
      <c r="H3" s="42"/>
    </row>
    <row r="4" spans="2:8" ht="13.5" thickBot="1" x14ac:dyDescent="0.25">
      <c r="B4" s="43" t="s">
        <v>1</v>
      </c>
      <c r="C4" s="44"/>
      <c r="D4" s="44"/>
      <c r="E4" s="44"/>
      <c r="F4" s="44"/>
      <c r="G4" s="44"/>
      <c r="H4" s="45"/>
    </row>
    <row r="5" spans="2:8" ht="13.5" thickBot="1" x14ac:dyDescent="0.25">
      <c r="B5" s="3"/>
      <c r="C5" s="46" t="s">
        <v>2</v>
      </c>
      <c r="D5" s="47"/>
      <c r="E5" s="47"/>
      <c r="F5" s="47"/>
      <c r="G5" s="48"/>
      <c r="H5" s="32" t="s">
        <v>3</v>
      </c>
    </row>
    <row r="6" spans="2:8" x14ac:dyDescent="0.2">
      <c r="B6" s="4" t="s">
        <v>4</v>
      </c>
      <c r="C6" s="32" t="s">
        <v>6</v>
      </c>
      <c r="D6" s="35" t="s">
        <v>7</v>
      </c>
      <c r="E6" s="32" t="s">
        <v>8</v>
      </c>
      <c r="F6" s="32" t="s">
        <v>9</v>
      </c>
      <c r="G6" s="32" t="s">
        <v>10</v>
      </c>
      <c r="H6" s="33"/>
    </row>
    <row r="7" spans="2:8" ht="13.5" thickBot="1" x14ac:dyDescent="0.25">
      <c r="B7" s="5" t="s">
        <v>5</v>
      </c>
      <c r="C7" s="34"/>
      <c r="D7" s="36"/>
      <c r="E7" s="34"/>
      <c r="F7" s="34"/>
      <c r="G7" s="34"/>
      <c r="H7" s="34"/>
    </row>
    <row r="8" spans="2:8" x14ac:dyDescent="0.2">
      <c r="B8" s="6" t="s">
        <v>11</v>
      </c>
      <c r="C8" s="18"/>
      <c r="D8" s="19"/>
      <c r="E8" s="18"/>
      <c r="F8" s="19"/>
      <c r="G8" s="19"/>
      <c r="H8" s="18"/>
    </row>
    <row r="9" spans="2:8" x14ac:dyDescent="0.2">
      <c r="B9" s="8" t="s">
        <v>12</v>
      </c>
      <c r="C9" s="18">
        <v>5053087.8</v>
      </c>
      <c r="D9" s="19">
        <v>0</v>
      </c>
      <c r="E9" s="18">
        <f>C9+D9</f>
        <v>5053087.8</v>
      </c>
      <c r="F9" s="19">
        <v>5350098.76</v>
      </c>
      <c r="G9" s="19">
        <v>5350098.76</v>
      </c>
      <c r="H9" s="18">
        <f>G9-C9</f>
        <v>297010.95999999996</v>
      </c>
    </row>
    <row r="10" spans="2:8" x14ac:dyDescent="0.2">
      <c r="B10" s="8" t="s">
        <v>13</v>
      </c>
      <c r="C10" s="18"/>
      <c r="D10" s="19"/>
      <c r="E10" s="18">
        <f t="shared" ref="E10:E39" si="0">C10+D10</f>
        <v>0</v>
      </c>
      <c r="F10" s="19"/>
      <c r="G10" s="19"/>
      <c r="H10" s="18">
        <f t="shared" ref="H10:H15" si="1">G10-C10</f>
        <v>0</v>
      </c>
    </row>
    <row r="11" spans="2:8" x14ac:dyDescent="0.2">
      <c r="B11" s="8" t="s">
        <v>14</v>
      </c>
      <c r="C11" s="18"/>
      <c r="D11" s="19"/>
      <c r="E11" s="18">
        <f t="shared" si="0"/>
        <v>0</v>
      </c>
      <c r="F11" s="19"/>
      <c r="G11" s="19"/>
      <c r="H11" s="18">
        <f t="shared" si="1"/>
        <v>0</v>
      </c>
    </row>
    <row r="12" spans="2:8" x14ac:dyDescent="0.2">
      <c r="B12" s="8" t="s">
        <v>15</v>
      </c>
      <c r="C12" s="18">
        <v>6139879.4000000004</v>
      </c>
      <c r="D12" s="19">
        <v>0</v>
      </c>
      <c r="E12" s="18">
        <f t="shared" si="0"/>
        <v>6139879.4000000004</v>
      </c>
      <c r="F12" s="19">
        <v>5091525.29</v>
      </c>
      <c r="G12" s="19">
        <v>5091525.29</v>
      </c>
      <c r="H12" s="18">
        <f t="shared" si="1"/>
        <v>-1048354.1100000003</v>
      </c>
    </row>
    <row r="13" spans="2:8" x14ac:dyDescent="0.2">
      <c r="B13" s="8" t="s">
        <v>16</v>
      </c>
      <c r="C13" s="18">
        <v>1495663</v>
      </c>
      <c r="D13" s="19">
        <v>0</v>
      </c>
      <c r="E13" s="18">
        <f t="shared" si="0"/>
        <v>1495663</v>
      </c>
      <c r="F13" s="19">
        <v>1173508.49</v>
      </c>
      <c r="G13" s="19">
        <v>1173508.49</v>
      </c>
      <c r="H13" s="18">
        <f t="shared" si="1"/>
        <v>-322154.51</v>
      </c>
    </row>
    <row r="14" spans="2:8" x14ac:dyDescent="0.2">
      <c r="B14" s="8" t="s">
        <v>17</v>
      </c>
      <c r="C14" s="18">
        <v>239196</v>
      </c>
      <c r="D14" s="19">
        <v>0</v>
      </c>
      <c r="E14" s="18">
        <f t="shared" si="0"/>
        <v>239196</v>
      </c>
      <c r="F14" s="19">
        <v>74114.559999999998</v>
      </c>
      <c r="G14" s="19">
        <v>74114.559999999998</v>
      </c>
      <c r="H14" s="18">
        <f t="shared" si="1"/>
        <v>-165081.44</v>
      </c>
    </row>
    <row r="15" spans="2:8" x14ac:dyDescent="0.2">
      <c r="B15" s="8" t="s">
        <v>70</v>
      </c>
      <c r="C15" s="18">
        <v>0</v>
      </c>
      <c r="D15" s="19">
        <v>0</v>
      </c>
      <c r="E15" s="18">
        <f t="shared" si="0"/>
        <v>0</v>
      </c>
      <c r="F15" s="19">
        <v>536824.19999999995</v>
      </c>
      <c r="G15" s="19">
        <v>536824.19999999995</v>
      </c>
      <c r="H15" s="18">
        <f t="shared" si="1"/>
        <v>536824.19999999995</v>
      </c>
    </row>
    <row r="16" spans="2:8" ht="25.5" x14ac:dyDescent="0.2">
      <c r="B16" s="12" t="s">
        <v>68</v>
      </c>
      <c r="C16" s="18">
        <f t="shared" ref="C16:H16" si="2">SUM(C17:C27)</f>
        <v>54914374</v>
      </c>
      <c r="D16" s="20">
        <f t="shared" si="2"/>
        <v>0</v>
      </c>
      <c r="E16" s="20">
        <f t="shared" si="2"/>
        <v>54914374</v>
      </c>
      <c r="F16" s="20">
        <f t="shared" si="2"/>
        <v>47518529.729999997</v>
      </c>
      <c r="G16" s="20">
        <f t="shared" si="2"/>
        <v>47518529.729999997</v>
      </c>
      <c r="H16" s="20">
        <f t="shared" si="2"/>
        <v>-7395844.2700000014</v>
      </c>
    </row>
    <row r="17" spans="2:8" x14ac:dyDescent="0.2">
      <c r="B17" s="9" t="s">
        <v>18</v>
      </c>
      <c r="C17" s="18">
        <v>35851524</v>
      </c>
      <c r="D17" s="19">
        <v>0</v>
      </c>
      <c r="E17" s="18">
        <f t="shared" si="0"/>
        <v>35851524</v>
      </c>
      <c r="F17" s="19">
        <v>32339921.309999999</v>
      </c>
      <c r="G17" s="19">
        <v>32339921.309999999</v>
      </c>
      <c r="H17" s="18">
        <f>G17-C17</f>
        <v>-3511602.6900000013</v>
      </c>
    </row>
    <row r="18" spans="2:8" x14ac:dyDescent="0.2">
      <c r="B18" s="9" t="s">
        <v>19</v>
      </c>
      <c r="C18" s="18">
        <v>14433594</v>
      </c>
      <c r="D18" s="19">
        <v>0</v>
      </c>
      <c r="E18" s="18">
        <f t="shared" si="0"/>
        <v>14433594</v>
      </c>
      <c r="F18" s="19">
        <v>11597458.98</v>
      </c>
      <c r="G18" s="19">
        <v>11597458.98</v>
      </c>
      <c r="H18" s="18">
        <f t="shared" ref="H18:H39" si="3">G18-C18</f>
        <v>-2836135.0199999996</v>
      </c>
    </row>
    <row r="19" spans="2:8" x14ac:dyDescent="0.2">
      <c r="B19" s="9" t="s">
        <v>20</v>
      </c>
      <c r="C19" s="18">
        <v>1602910</v>
      </c>
      <c r="D19" s="19">
        <v>0</v>
      </c>
      <c r="E19" s="18">
        <f t="shared" si="0"/>
        <v>1602910</v>
      </c>
      <c r="F19" s="19">
        <v>1281025.42</v>
      </c>
      <c r="G19" s="19">
        <v>1281025.42</v>
      </c>
      <c r="H19" s="18">
        <f t="shared" si="3"/>
        <v>-321884.58000000007</v>
      </c>
    </row>
    <row r="20" spans="2:8" x14ac:dyDescent="0.2">
      <c r="B20" s="9" t="s">
        <v>21</v>
      </c>
      <c r="C20" s="18">
        <v>1119700</v>
      </c>
      <c r="D20" s="19">
        <v>0</v>
      </c>
      <c r="E20" s="18">
        <f t="shared" si="0"/>
        <v>1119700</v>
      </c>
      <c r="F20" s="19">
        <v>831462.40000000002</v>
      </c>
      <c r="G20" s="19">
        <v>831462.40000000002</v>
      </c>
      <c r="H20" s="18">
        <f t="shared" si="3"/>
        <v>-288237.59999999998</v>
      </c>
    </row>
    <row r="21" spans="2:8" x14ac:dyDescent="0.2">
      <c r="B21" s="9" t="s">
        <v>22</v>
      </c>
      <c r="C21" s="18"/>
      <c r="D21" s="19"/>
      <c r="E21" s="18">
        <f t="shared" si="0"/>
        <v>0</v>
      </c>
      <c r="F21" s="19"/>
      <c r="G21" s="19"/>
      <c r="H21" s="18">
        <f t="shared" si="3"/>
        <v>0</v>
      </c>
    </row>
    <row r="22" spans="2:8" ht="25.5" x14ac:dyDescent="0.2">
      <c r="B22" s="10" t="s">
        <v>23</v>
      </c>
      <c r="C22" s="18">
        <v>551871</v>
      </c>
      <c r="D22" s="19">
        <v>0</v>
      </c>
      <c r="E22" s="18">
        <f t="shared" si="0"/>
        <v>551871</v>
      </c>
      <c r="F22" s="19">
        <v>567267.18999999994</v>
      </c>
      <c r="G22" s="19">
        <v>567267.18999999994</v>
      </c>
      <c r="H22" s="18">
        <f t="shared" si="3"/>
        <v>15396.189999999944</v>
      </c>
    </row>
    <row r="23" spans="2:8" ht="25.5" x14ac:dyDescent="0.2">
      <c r="B23" s="10" t="s">
        <v>24</v>
      </c>
      <c r="C23" s="18"/>
      <c r="D23" s="19"/>
      <c r="E23" s="18">
        <f t="shared" si="0"/>
        <v>0</v>
      </c>
      <c r="F23" s="19"/>
      <c r="G23" s="19"/>
      <c r="H23" s="18">
        <f t="shared" si="3"/>
        <v>0</v>
      </c>
    </row>
    <row r="24" spans="2:8" x14ac:dyDescent="0.2">
      <c r="B24" s="9" t="s">
        <v>25</v>
      </c>
      <c r="C24" s="18"/>
      <c r="D24" s="19"/>
      <c r="E24" s="18">
        <f t="shared" si="0"/>
        <v>0</v>
      </c>
      <c r="F24" s="19"/>
      <c r="G24" s="19"/>
      <c r="H24" s="18">
        <f t="shared" si="3"/>
        <v>0</v>
      </c>
    </row>
    <row r="25" spans="2:8" x14ac:dyDescent="0.2">
      <c r="B25" s="9" t="s">
        <v>26</v>
      </c>
      <c r="C25" s="18">
        <v>1354775</v>
      </c>
      <c r="D25" s="19">
        <v>0</v>
      </c>
      <c r="E25" s="18">
        <f t="shared" si="0"/>
        <v>1354775</v>
      </c>
      <c r="F25" s="19">
        <v>897563.6</v>
      </c>
      <c r="G25" s="19">
        <v>897563.6</v>
      </c>
      <c r="H25" s="18">
        <f t="shared" si="3"/>
        <v>-457211.4</v>
      </c>
    </row>
    <row r="26" spans="2:8" x14ac:dyDescent="0.2">
      <c r="B26" s="9" t="s">
        <v>27</v>
      </c>
      <c r="C26" s="18"/>
      <c r="D26" s="19"/>
      <c r="E26" s="18">
        <f t="shared" si="0"/>
        <v>0</v>
      </c>
      <c r="F26" s="19"/>
      <c r="G26" s="19"/>
      <c r="H26" s="18">
        <f t="shared" si="3"/>
        <v>0</v>
      </c>
    </row>
    <row r="27" spans="2:8" ht="25.5" x14ac:dyDescent="0.2">
      <c r="B27" s="10" t="s">
        <v>28</v>
      </c>
      <c r="C27" s="18">
        <v>0</v>
      </c>
      <c r="D27" s="19">
        <v>0</v>
      </c>
      <c r="E27" s="18">
        <f t="shared" si="0"/>
        <v>0</v>
      </c>
      <c r="F27" s="19">
        <v>3830.83</v>
      </c>
      <c r="G27" s="19">
        <v>3830.83</v>
      </c>
      <c r="H27" s="18">
        <f t="shared" si="3"/>
        <v>3830.83</v>
      </c>
    </row>
    <row r="28" spans="2:8" ht="25.5" x14ac:dyDescent="0.2">
      <c r="B28" s="12" t="s">
        <v>29</v>
      </c>
      <c r="C28" s="18">
        <f t="shared" ref="C28:H28" si="4">SUM(C29:C33)</f>
        <v>370849</v>
      </c>
      <c r="D28" s="18">
        <f t="shared" si="4"/>
        <v>0</v>
      </c>
      <c r="E28" s="18">
        <f t="shared" si="4"/>
        <v>370849</v>
      </c>
      <c r="F28" s="18">
        <f t="shared" si="4"/>
        <v>754559.53</v>
      </c>
      <c r="G28" s="18">
        <f t="shared" si="4"/>
        <v>754559.53</v>
      </c>
      <c r="H28" s="18">
        <f t="shared" si="4"/>
        <v>383710.53</v>
      </c>
    </row>
    <row r="29" spans="2:8" x14ac:dyDescent="0.2">
      <c r="B29" s="9" t="s">
        <v>30</v>
      </c>
      <c r="C29" s="18"/>
      <c r="D29" s="19"/>
      <c r="E29" s="18">
        <f t="shared" si="0"/>
        <v>0</v>
      </c>
      <c r="F29" s="19"/>
      <c r="G29" s="19"/>
      <c r="H29" s="18">
        <f t="shared" si="3"/>
        <v>0</v>
      </c>
    </row>
    <row r="30" spans="2:8" x14ac:dyDescent="0.2">
      <c r="B30" s="9" t="s">
        <v>31</v>
      </c>
      <c r="C30" s="18">
        <v>52787</v>
      </c>
      <c r="D30" s="19">
        <v>0</v>
      </c>
      <c r="E30" s="18">
        <f t="shared" si="0"/>
        <v>52787</v>
      </c>
      <c r="F30" s="19">
        <v>49407.13</v>
      </c>
      <c r="G30" s="19">
        <v>49407.13</v>
      </c>
      <c r="H30" s="18">
        <f t="shared" si="3"/>
        <v>-3379.8700000000026</v>
      </c>
    </row>
    <row r="31" spans="2:8" x14ac:dyDescent="0.2">
      <c r="B31" s="9" t="s">
        <v>32</v>
      </c>
      <c r="C31" s="18">
        <v>318062</v>
      </c>
      <c r="D31" s="19">
        <v>0</v>
      </c>
      <c r="E31" s="18">
        <f t="shared" si="0"/>
        <v>318062</v>
      </c>
      <c r="F31" s="19">
        <v>434998.81</v>
      </c>
      <c r="G31" s="19">
        <v>434998.81</v>
      </c>
      <c r="H31" s="18">
        <f t="shared" si="3"/>
        <v>116936.81</v>
      </c>
    </row>
    <row r="32" spans="2:8" ht="25.5" x14ac:dyDescent="0.2">
      <c r="B32" s="10" t="s">
        <v>33</v>
      </c>
      <c r="C32" s="18"/>
      <c r="D32" s="19"/>
      <c r="E32" s="18">
        <f t="shared" si="0"/>
        <v>0</v>
      </c>
      <c r="F32" s="19"/>
      <c r="G32" s="19"/>
      <c r="H32" s="18">
        <f t="shared" si="3"/>
        <v>0</v>
      </c>
    </row>
    <row r="33" spans="2:8" x14ac:dyDescent="0.2">
      <c r="B33" s="9" t="s">
        <v>34</v>
      </c>
      <c r="C33" s="18">
        <v>0</v>
      </c>
      <c r="D33" s="19">
        <v>0</v>
      </c>
      <c r="E33" s="18">
        <f t="shared" si="0"/>
        <v>0</v>
      </c>
      <c r="F33" s="19">
        <v>270153.59000000003</v>
      </c>
      <c r="G33" s="19">
        <v>270153.59000000003</v>
      </c>
      <c r="H33" s="18">
        <f t="shared" si="3"/>
        <v>270153.59000000003</v>
      </c>
    </row>
    <row r="34" spans="2:8" x14ac:dyDescent="0.2">
      <c r="B34" s="8" t="s">
        <v>71</v>
      </c>
      <c r="C34" s="18"/>
      <c r="D34" s="19"/>
      <c r="E34" s="18">
        <f t="shared" si="0"/>
        <v>0</v>
      </c>
      <c r="F34" s="19"/>
      <c r="G34" s="19"/>
      <c r="H34" s="18">
        <f t="shared" si="3"/>
        <v>0</v>
      </c>
    </row>
    <row r="35" spans="2:8" x14ac:dyDescent="0.2">
      <c r="B35" s="8" t="s">
        <v>35</v>
      </c>
      <c r="C35" s="18">
        <f t="shared" ref="C35:H35" si="5">C36</f>
        <v>2250000</v>
      </c>
      <c r="D35" s="18">
        <f t="shared" si="5"/>
        <v>0</v>
      </c>
      <c r="E35" s="18">
        <f t="shared" si="5"/>
        <v>2250000</v>
      </c>
      <c r="F35" s="18">
        <f t="shared" si="5"/>
        <v>3166127</v>
      </c>
      <c r="G35" s="18">
        <f t="shared" si="5"/>
        <v>3166127</v>
      </c>
      <c r="H35" s="18">
        <f t="shared" si="5"/>
        <v>916127</v>
      </c>
    </row>
    <row r="36" spans="2:8" x14ac:dyDescent="0.2">
      <c r="B36" s="9" t="s">
        <v>36</v>
      </c>
      <c r="C36" s="18">
        <v>2250000</v>
      </c>
      <c r="D36" s="19">
        <v>0</v>
      </c>
      <c r="E36" s="18">
        <f t="shared" si="0"/>
        <v>2250000</v>
      </c>
      <c r="F36" s="19">
        <v>3166127</v>
      </c>
      <c r="G36" s="19">
        <v>3166127</v>
      </c>
      <c r="H36" s="18">
        <f t="shared" si="3"/>
        <v>916127</v>
      </c>
    </row>
    <row r="37" spans="2:8" x14ac:dyDescent="0.2">
      <c r="B37" s="8" t="s">
        <v>37</v>
      </c>
      <c r="C37" s="18">
        <f t="shared" ref="C37:H37" si="6">C38+C39</f>
        <v>0</v>
      </c>
      <c r="D37" s="18">
        <f t="shared" si="6"/>
        <v>0</v>
      </c>
      <c r="E37" s="18">
        <f t="shared" si="6"/>
        <v>0</v>
      </c>
      <c r="F37" s="18">
        <f t="shared" si="6"/>
        <v>146860.04999999999</v>
      </c>
      <c r="G37" s="18">
        <f t="shared" si="6"/>
        <v>146860.04999999999</v>
      </c>
      <c r="H37" s="18">
        <f t="shared" si="6"/>
        <v>146860.04999999999</v>
      </c>
    </row>
    <row r="38" spans="2:8" x14ac:dyDescent="0.2">
      <c r="B38" s="9" t="s">
        <v>38</v>
      </c>
      <c r="C38" s="18">
        <v>0</v>
      </c>
      <c r="D38" s="19">
        <v>0</v>
      </c>
      <c r="E38" s="18">
        <f t="shared" si="0"/>
        <v>0</v>
      </c>
      <c r="F38" s="19">
        <v>146860.04999999999</v>
      </c>
      <c r="G38" s="19">
        <v>146860.04999999999</v>
      </c>
      <c r="H38" s="18">
        <f t="shared" si="3"/>
        <v>146860.04999999999</v>
      </c>
    </row>
    <row r="39" spans="2:8" x14ac:dyDescent="0.2">
      <c r="B39" s="9" t="s">
        <v>39</v>
      </c>
      <c r="C39" s="18"/>
      <c r="D39" s="19"/>
      <c r="E39" s="18">
        <f t="shared" si="0"/>
        <v>0</v>
      </c>
      <c r="F39" s="19"/>
      <c r="G39" s="19"/>
      <c r="H39" s="18">
        <f t="shared" si="3"/>
        <v>0</v>
      </c>
    </row>
    <row r="40" spans="2:8" x14ac:dyDescent="0.2">
      <c r="B40" s="7"/>
      <c r="C40" s="18"/>
      <c r="D40" s="19"/>
      <c r="E40" s="18"/>
      <c r="F40" s="19"/>
      <c r="G40" s="19"/>
      <c r="H40" s="18"/>
    </row>
    <row r="41" spans="2:8" ht="25.5" x14ac:dyDescent="0.2">
      <c r="B41" s="13" t="s">
        <v>69</v>
      </c>
      <c r="C41" s="21">
        <f t="shared" ref="C41:H41" si="7">C9+C10+C11+C12+C13+C14+C15+C16+C28+C34+C35+C37</f>
        <v>70463049.200000003</v>
      </c>
      <c r="D41" s="22">
        <f t="shared" si="7"/>
        <v>0</v>
      </c>
      <c r="E41" s="22">
        <f t="shared" si="7"/>
        <v>70463049.200000003</v>
      </c>
      <c r="F41" s="22">
        <f t="shared" si="7"/>
        <v>63812147.609999999</v>
      </c>
      <c r="G41" s="22">
        <f t="shared" si="7"/>
        <v>63812147.609999999</v>
      </c>
      <c r="H41" s="22">
        <f t="shared" si="7"/>
        <v>-6650901.5900000017</v>
      </c>
    </row>
    <row r="42" spans="2:8" x14ac:dyDescent="0.2">
      <c r="B42" s="2"/>
      <c r="C42" s="18"/>
      <c r="D42" s="23"/>
      <c r="E42" s="24"/>
      <c r="F42" s="23"/>
      <c r="G42" s="23"/>
      <c r="H42" s="24"/>
    </row>
    <row r="43" spans="2:8" ht="25.5" x14ac:dyDescent="0.2">
      <c r="B43" s="13" t="s">
        <v>40</v>
      </c>
      <c r="C43" s="25"/>
      <c r="D43" s="26"/>
      <c r="E43" s="25"/>
      <c r="F43" s="26"/>
      <c r="G43" s="26"/>
      <c r="H43" s="18"/>
    </row>
    <row r="44" spans="2:8" x14ac:dyDescent="0.2">
      <c r="B44" s="7"/>
      <c r="C44" s="18"/>
      <c r="D44" s="27"/>
      <c r="E44" s="18"/>
      <c r="F44" s="27"/>
      <c r="G44" s="27"/>
      <c r="H44" s="18"/>
    </row>
    <row r="45" spans="2:8" x14ac:dyDescent="0.2">
      <c r="B45" s="6" t="s">
        <v>41</v>
      </c>
      <c r="C45" s="18"/>
      <c r="D45" s="19"/>
      <c r="E45" s="18"/>
      <c r="F45" s="19"/>
      <c r="G45" s="19"/>
      <c r="H45" s="18"/>
    </row>
    <row r="46" spans="2:8" x14ac:dyDescent="0.2">
      <c r="B46" s="8" t="s">
        <v>42</v>
      </c>
      <c r="C46" s="18">
        <f t="shared" ref="C46:H46" si="8">SUM(C47:C54)</f>
        <v>50964690</v>
      </c>
      <c r="D46" s="18">
        <f t="shared" si="8"/>
        <v>0</v>
      </c>
      <c r="E46" s="18">
        <f t="shared" si="8"/>
        <v>50964690</v>
      </c>
      <c r="F46" s="18">
        <f t="shared" si="8"/>
        <v>40817034</v>
      </c>
      <c r="G46" s="18">
        <f t="shared" si="8"/>
        <v>40817034</v>
      </c>
      <c r="H46" s="18">
        <f t="shared" si="8"/>
        <v>-10147656</v>
      </c>
    </row>
    <row r="47" spans="2:8" ht="25.5" x14ac:dyDescent="0.2">
      <c r="B47" s="10" t="s">
        <v>43</v>
      </c>
      <c r="C47" s="18"/>
      <c r="D47" s="19"/>
      <c r="E47" s="18">
        <f t="shared" ref="E47:E64" si="9">C47+D47</f>
        <v>0</v>
      </c>
      <c r="F47" s="19"/>
      <c r="G47" s="19"/>
      <c r="H47" s="18">
        <f t="shared" ref="H47:H64" si="10">G47-C47</f>
        <v>0</v>
      </c>
    </row>
    <row r="48" spans="2:8" ht="25.5" x14ac:dyDescent="0.2">
      <c r="B48" s="10" t="s">
        <v>44</v>
      </c>
      <c r="C48" s="18"/>
      <c r="D48" s="19"/>
      <c r="E48" s="18">
        <f t="shared" si="9"/>
        <v>0</v>
      </c>
      <c r="F48" s="19"/>
      <c r="G48" s="19"/>
      <c r="H48" s="18">
        <f t="shared" si="10"/>
        <v>0</v>
      </c>
    </row>
    <row r="49" spans="2:8" ht="25.5" x14ac:dyDescent="0.2">
      <c r="B49" s="10" t="s">
        <v>45</v>
      </c>
      <c r="C49" s="18">
        <v>17290108</v>
      </c>
      <c r="D49" s="19">
        <v>0</v>
      </c>
      <c r="E49" s="18">
        <f t="shared" si="9"/>
        <v>17290108</v>
      </c>
      <c r="F49" s="19">
        <v>15561099</v>
      </c>
      <c r="G49" s="19">
        <v>15561099</v>
      </c>
      <c r="H49" s="18">
        <f t="shared" si="10"/>
        <v>-1729009</v>
      </c>
    </row>
    <row r="50" spans="2:8" ht="38.25" x14ac:dyDescent="0.2">
      <c r="B50" s="10" t="s">
        <v>46</v>
      </c>
      <c r="C50" s="18">
        <v>33674582</v>
      </c>
      <c r="D50" s="19">
        <v>0</v>
      </c>
      <c r="E50" s="18">
        <f t="shared" si="9"/>
        <v>33674582</v>
      </c>
      <c r="F50" s="19">
        <v>25255935</v>
      </c>
      <c r="G50" s="19">
        <v>25255935</v>
      </c>
      <c r="H50" s="18">
        <f t="shared" si="10"/>
        <v>-8418647</v>
      </c>
    </row>
    <row r="51" spans="2:8" x14ac:dyDescent="0.2">
      <c r="B51" s="10" t="s">
        <v>47</v>
      </c>
      <c r="C51" s="18"/>
      <c r="D51" s="19"/>
      <c r="E51" s="18">
        <f t="shared" si="9"/>
        <v>0</v>
      </c>
      <c r="F51" s="19"/>
      <c r="G51" s="19"/>
      <c r="H51" s="18">
        <f t="shared" si="10"/>
        <v>0</v>
      </c>
    </row>
    <row r="52" spans="2:8" ht="25.5" x14ac:dyDescent="0.2">
      <c r="B52" s="10" t="s">
        <v>48</v>
      </c>
      <c r="C52" s="18"/>
      <c r="D52" s="19"/>
      <c r="E52" s="18">
        <f t="shared" si="9"/>
        <v>0</v>
      </c>
      <c r="F52" s="19"/>
      <c r="G52" s="19"/>
      <c r="H52" s="18">
        <f t="shared" si="10"/>
        <v>0</v>
      </c>
    </row>
    <row r="53" spans="2:8" ht="25.5" x14ac:dyDescent="0.2">
      <c r="B53" s="10" t="s">
        <v>49</v>
      </c>
      <c r="C53" s="18"/>
      <c r="D53" s="19"/>
      <c r="E53" s="18">
        <f t="shared" si="9"/>
        <v>0</v>
      </c>
      <c r="F53" s="19"/>
      <c r="G53" s="19"/>
      <c r="H53" s="18">
        <f t="shared" si="10"/>
        <v>0</v>
      </c>
    </row>
    <row r="54" spans="2:8" ht="25.5" x14ac:dyDescent="0.2">
      <c r="B54" s="10" t="s">
        <v>50</v>
      </c>
      <c r="C54" s="18"/>
      <c r="D54" s="19"/>
      <c r="E54" s="18">
        <f t="shared" si="9"/>
        <v>0</v>
      </c>
      <c r="F54" s="19"/>
      <c r="G54" s="19"/>
      <c r="H54" s="18">
        <f t="shared" si="10"/>
        <v>0</v>
      </c>
    </row>
    <row r="55" spans="2:8" x14ac:dyDescent="0.2">
      <c r="B55" s="12" t="s">
        <v>51</v>
      </c>
      <c r="C55" s="18">
        <f t="shared" ref="C55:H55" si="11">SUM(C56:C59)</f>
        <v>0</v>
      </c>
      <c r="D55" s="18">
        <f t="shared" si="11"/>
        <v>0</v>
      </c>
      <c r="E55" s="18">
        <f t="shared" si="11"/>
        <v>0</v>
      </c>
      <c r="F55" s="18">
        <f t="shared" si="11"/>
        <v>33449.879999999997</v>
      </c>
      <c r="G55" s="18">
        <f t="shared" si="11"/>
        <v>33449.879999999997</v>
      </c>
      <c r="H55" s="18">
        <f t="shared" si="11"/>
        <v>33449.879999999997</v>
      </c>
    </row>
    <row r="56" spans="2:8" x14ac:dyDescent="0.2">
      <c r="B56" s="10" t="s">
        <v>52</v>
      </c>
      <c r="C56" s="18"/>
      <c r="D56" s="19"/>
      <c r="E56" s="18">
        <f t="shared" si="9"/>
        <v>0</v>
      </c>
      <c r="F56" s="19"/>
      <c r="G56" s="19"/>
      <c r="H56" s="18">
        <f t="shared" si="10"/>
        <v>0</v>
      </c>
    </row>
    <row r="57" spans="2:8" x14ac:dyDescent="0.2">
      <c r="B57" s="10" t="s">
        <v>53</v>
      </c>
      <c r="C57" s="18"/>
      <c r="D57" s="19"/>
      <c r="E57" s="18">
        <f t="shared" si="9"/>
        <v>0</v>
      </c>
      <c r="F57" s="19"/>
      <c r="G57" s="19"/>
      <c r="H57" s="18">
        <f t="shared" si="10"/>
        <v>0</v>
      </c>
    </row>
    <row r="58" spans="2:8" x14ac:dyDescent="0.2">
      <c r="B58" s="10" t="s">
        <v>54</v>
      </c>
      <c r="C58" s="18"/>
      <c r="D58" s="19"/>
      <c r="E58" s="18">
        <f t="shared" si="9"/>
        <v>0</v>
      </c>
      <c r="F58" s="19"/>
      <c r="G58" s="19"/>
      <c r="H58" s="18">
        <f t="shared" si="10"/>
        <v>0</v>
      </c>
    </row>
    <row r="59" spans="2:8" x14ac:dyDescent="0.2">
      <c r="B59" s="10" t="s">
        <v>55</v>
      </c>
      <c r="C59" s="18">
        <v>0</v>
      </c>
      <c r="D59" s="19">
        <v>0</v>
      </c>
      <c r="E59" s="18">
        <f t="shared" si="9"/>
        <v>0</v>
      </c>
      <c r="F59" s="19">
        <v>33449.879999999997</v>
      </c>
      <c r="G59" s="19">
        <v>33449.879999999997</v>
      </c>
      <c r="H59" s="18">
        <f t="shared" si="10"/>
        <v>33449.879999999997</v>
      </c>
    </row>
    <row r="60" spans="2:8" x14ac:dyDescent="0.2">
      <c r="B60" s="12" t="s">
        <v>56</v>
      </c>
      <c r="C60" s="18">
        <f t="shared" ref="C60:H60" si="12">C61+C62</f>
        <v>0</v>
      </c>
      <c r="D60" s="18">
        <f t="shared" si="12"/>
        <v>0</v>
      </c>
      <c r="E60" s="18">
        <f t="shared" si="12"/>
        <v>0</v>
      </c>
      <c r="F60" s="18">
        <f t="shared" si="12"/>
        <v>0</v>
      </c>
      <c r="G60" s="18">
        <f t="shared" si="12"/>
        <v>0</v>
      </c>
      <c r="H60" s="18">
        <f t="shared" si="12"/>
        <v>0</v>
      </c>
    </row>
    <row r="61" spans="2:8" ht="25.5" x14ac:dyDescent="0.2">
      <c r="B61" s="10" t="s">
        <v>57</v>
      </c>
      <c r="C61" s="18"/>
      <c r="D61" s="19"/>
      <c r="E61" s="18">
        <f t="shared" si="9"/>
        <v>0</v>
      </c>
      <c r="F61" s="19"/>
      <c r="G61" s="19"/>
      <c r="H61" s="18">
        <f t="shared" si="10"/>
        <v>0</v>
      </c>
    </row>
    <row r="62" spans="2:8" x14ac:dyDescent="0.2">
      <c r="B62" s="10" t="s">
        <v>58</v>
      </c>
      <c r="C62" s="18"/>
      <c r="D62" s="19"/>
      <c r="E62" s="18">
        <f t="shared" si="9"/>
        <v>0</v>
      </c>
      <c r="F62" s="19"/>
      <c r="G62" s="19"/>
      <c r="H62" s="18">
        <f t="shared" si="10"/>
        <v>0</v>
      </c>
    </row>
    <row r="63" spans="2:8" ht="38.25" x14ac:dyDescent="0.2">
      <c r="B63" s="12" t="s">
        <v>72</v>
      </c>
      <c r="C63" s="18"/>
      <c r="D63" s="19"/>
      <c r="E63" s="18">
        <f t="shared" si="9"/>
        <v>0</v>
      </c>
      <c r="F63" s="19"/>
      <c r="G63" s="19"/>
      <c r="H63" s="18">
        <f t="shared" si="10"/>
        <v>0</v>
      </c>
    </row>
    <row r="64" spans="2:8" x14ac:dyDescent="0.2">
      <c r="B64" s="15" t="s">
        <v>59</v>
      </c>
      <c r="C64" s="28"/>
      <c r="D64" s="29"/>
      <c r="E64" s="28">
        <f t="shared" si="9"/>
        <v>0</v>
      </c>
      <c r="F64" s="29"/>
      <c r="G64" s="29"/>
      <c r="H64" s="28">
        <f t="shared" si="10"/>
        <v>0</v>
      </c>
    </row>
    <row r="65" spans="2:8" x14ac:dyDescent="0.2">
      <c r="B65" s="7"/>
      <c r="C65" s="18"/>
      <c r="D65" s="27"/>
      <c r="E65" s="18"/>
      <c r="F65" s="27"/>
      <c r="G65" s="27"/>
      <c r="H65" s="18"/>
    </row>
    <row r="66" spans="2:8" ht="25.5" x14ac:dyDescent="0.2">
      <c r="B66" s="13" t="s">
        <v>60</v>
      </c>
      <c r="C66" s="21">
        <f t="shared" ref="C66:H66" si="13">C46+C55+C60+C63+C64</f>
        <v>50964690</v>
      </c>
      <c r="D66" s="21">
        <f t="shared" si="13"/>
        <v>0</v>
      </c>
      <c r="E66" s="21">
        <f t="shared" si="13"/>
        <v>50964690</v>
      </c>
      <c r="F66" s="21">
        <f t="shared" si="13"/>
        <v>40850483.880000003</v>
      </c>
      <c r="G66" s="21">
        <f t="shared" si="13"/>
        <v>40850483.880000003</v>
      </c>
      <c r="H66" s="21">
        <f t="shared" si="13"/>
        <v>-10114206.119999999</v>
      </c>
    </row>
    <row r="67" spans="2:8" x14ac:dyDescent="0.2">
      <c r="B67" s="11"/>
      <c r="C67" s="18"/>
      <c r="D67" s="27"/>
      <c r="E67" s="18"/>
      <c r="F67" s="27"/>
      <c r="G67" s="27"/>
      <c r="H67" s="18"/>
    </row>
    <row r="68" spans="2:8" ht="25.5" x14ac:dyDescent="0.2">
      <c r="B68" s="13" t="s">
        <v>61</v>
      </c>
      <c r="C68" s="21">
        <f t="shared" ref="C68:H68" si="14">C69</f>
        <v>0</v>
      </c>
      <c r="D68" s="21">
        <f t="shared" si="14"/>
        <v>0</v>
      </c>
      <c r="E68" s="21">
        <f t="shared" si="14"/>
        <v>0</v>
      </c>
      <c r="F68" s="21">
        <f t="shared" si="14"/>
        <v>0</v>
      </c>
      <c r="G68" s="21">
        <f t="shared" si="14"/>
        <v>0</v>
      </c>
      <c r="H68" s="21">
        <f t="shared" si="14"/>
        <v>0</v>
      </c>
    </row>
    <row r="69" spans="2:8" x14ac:dyDescent="0.2">
      <c r="B69" s="11" t="s">
        <v>62</v>
      </c>
      <c r="C69" s="18"/>
      <c r="D69" s="19"/>
      <c r="E69" s="18">
        <f>C69+D69</f>
        <v>0</v>
      </c>
      <c r="F69" s="19"/>
      <c r="G69" s="19"/>
      <c r="H69" s="18">
        <f>G69-C69</f>
        <v>0</v>
      </c>
    </row>
    <row r="70" spans="2:8" x14ac:dyDescent="0.2">
      <c r="B70" s="11"/>
      <c r="C70" s="18"/>
      <c r="D70" s="19"/>
      <c r="E70" s="18"/>
      <c r="F70" s="19"/>
      <c r="G70" s="19"/>
      <c r="H70" s="18"/>
    </row>
    <row r="71" spans="2:8" x14ac:dyDescent="0.2">
      <c r="B71" s="13" t="s">
        <v>63</v>
      </c>
      <c r="C71" s="21">
        <f t="shared" ref="C71:H71" si="15">C41+C66+C68</f>
        <v>121427739.2</v>
      </c>
      <c r="D71" s="21">
        <f t="shared" si="15"/>
        <v>0</v>
      </c>
      <c r="E71" s="21">
        <f t="shared" si="15"/>
        <v>121427739.2</v>
      </c>
      <c r="F71" s="21">
        <f t="shared" si="15"/>
        <v>104662631.49000001</v>
      </c>
      <c r="G71" s="21">
        <f t="shared" si="15"/>
        <v>104662631.49000001</v>
      </c>
      <c r="H71" s="21">
        <f t="shared" si="15"/>
        <v>-16765107.710000001</v>
      </c>
    </row>
    <row r="72" spans="2:8" x14ac:dyDescent="0.2">
      <c r="B72" s="11"/>
      <c r="C72" s="18"/>
      <c r="D72" s="19"/>
      <c r="E72" s="18"/>
      <c r="F72" s="19"/>
      <c r="G72" s="19"/>
      <c r="H72" s="18"/>
    </row>
    <row r="73" spans="2:8" x14ac:dyDescent="0.2">
      <c r="B73" s="13" t="s">
        <v>64</v>
      </c>
      <c r="C73" s="18"/>
      <c r="D73" s="19"/>
      <c r="E73" s="18"/>
      <c r="F73" s="19"/>
      <c r="G73" s="19"/>
      <c r="H73" s="18"/>
    </row>
    <row r="74" spans="2:8" ht="25.5" x14ac:dyDescent="0.2">
      <c r="B74" s="11" t="s">
        <v>65</v>
      </c>
      <c r="C74" s="18"/>
      <c r="D74" s="19"/>
      <c r="E74" s="18">
        <f>C74+D74</f>
        <v>0</v>
      </c>
      <c r="F74" s="19"/>
      <c r="G74" s="19"/>
      <c r="H74" s="18">
        <f>G74-C74</f>
        <v>0</v>
      </c>
    </row>
    <row r="75" spans="2:8" ht="25.5" x14ac:dyDescent="0.2">
      <c r="B75" s="11" t="s">
        <v>66</v>
      </c>
      <c r="C75" s="18"/>
      <c r="D75" s="19"/>
      <c r="E75" s="18">
        <f>C75+D75</f>
        <v>0</v>
      </c>
      <c r="F75" s="19"/>
      <c r="G75" s="19"/>
      <c r="H75" s="18">
        <f>G75-C75</f>
        <v>0</v>
      </c>
    </row>
    <row r="76" spans="2:8" ht="25.5" x14ac:dyDescent="0.2">
      <c r="B76" s="13" t="s">
        <v>67</v>
      </c>
      <c r="C76" s="21">
        <f t="shared" ref="C76:H76" si="16">SUM(C74:C75)</f>
        <v>0</v>
      </c>
      <c r="D76" s="21">
        <f t="shared" si="16"/>
        <v>0</v>
      </c>
      <c r="E76" s="21">
        <f t="shared" si="16"/>
        <v>0</v>
      </c>
      <c r="F76" s="21">
        <f t="shared" si="16"/>
        <v>0</v>
      </c>
      <c r="G76" s="21">
        <f t="shared" si="16"/>
        <v>0</v>
      </c>
      <c r="H76" s="21">
        <f t="shared" si="16"/>
        <v>0</v>
      </c>
    </row>
    <row r="77" spans="2:8" ht="13.5" thickBot="1" x14ac:dyDescent="0.25">
      <c r="B77" s="14"/>
      <c r="C77" s="30"/>
      <c r="D77" s="31"/>
      <c r="E77" s="30"/>
      <c r="F77" s="31"/>
      <c r="G77" s="31"/>
      <c r="H77" s="30"/>
    </row>
  </sheetData>
  <mergeCells count="11">
    <mergeCell ref="B1:H1"/>
    <mergeCell ref="B2:H2"/>
    <mergeCell ref="B3:H3"/>
    <mergeCell ref="B4:H4"/>
    <mergeCell ref="C5:G5"/>
    <mergeCell ref="H5:H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scale="67" fitToHeight="0" orientation="portrait" r:id="rId1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F5_EAID</vt:lpstr>
      <vt:lpstr>'F5_EAID'!Títulos_a_imprimir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MUNICIPIO DE FRANCISCO I MADERO</cp:lastModifiedBy>
  <cp:lastPrinted>2016-12-20T19:44:47Z</cp:lastPrinted>
  <dcterms:created xsi:type="dcterms:W3CDTF">2016-10-11T20:13:05Z</dcterms:created>
  <dcterms:modified xsi:type="dcterms:W3CDTF">2024-10-07T23:59:38Z</dcterms:modified>
</cp:coreProperties>
</file>